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1" activeTab="0"/>
  </bookViews>
  <sheets>
    <sheet name="PTO INICIAL" sheetId="1" r:id="rId1"/>
    <sheet name="PTO ADICIONAL 3" sheetId="2" state="hidden" r:id="rId2"/>
  </sheets>
  <definedNames>
    <definedName name="_xlnm.Print_Area" localSheetId="1">'PTO ADICIONAL 3'!$A$1:$G$37</definedName>
    <definedName name="_xlnm.Print_Area" localSheetId="0">'PTO INICIAL'!$A$1:$G$58</definedName>
    <definedName name="_xlnm.Print_Titles" localSheetId="1">'PTO ADICIONAL 3'!$2:$2</definedName>
    <definedName name="_xlnm.Print_Titles" localSheetId="0">'PTO INICIAL'!$1:$4</definedName>
  </definedNames>
  <calcPr fullCalcOnLoad="1"/>
</workbook>
</file>

<file path=xl/sharedStrings.xml><?xml version="1.0" encoding="utf-8"?>
<sst xmlns="http://schemas.openxmlformats.org/spreadsheetml/2006/main" count="98" uniqueCount="67">
  <si>
    <t>FACTOR MULTIPLICADOR</t>
  </si>
  <si>
    <t>Gastos de Administración</t>
  </si>
  <si>
    <t>Impuestos y pólizas (% sobre el valor total del contrato)</t>
  </si>
  <si>
    <t>%</t>
  </si>
  <si>
    <t>Pólizas</t>
  </si>
  <si>
    <t>Retención en la fuente</t>
  </si>
  <si>
    <t>Reteica</t>
  </si>
  <si>
    <t>Sena</t>
  </si>
  <si>
    <t>Parafiscales</t>
  </si>
  <si>
    <t>Iva</t>
  </si>
  <si>
    <t>Total Impuestos y pólizas</t>
  </si>
  <si>
    <t>Estampillas udenar y procultura</t>
  </si>
  <si>
    <t>Costos oficina, informes</t>
  </si>
  <si>
    <t xml:space="preserve">Varios </t>
  </si>
  <si>
    <t>PRESUPUESTO ADICIONAL EN VALOR Y TIEMPO</t>
  </si>
  <si>
    <t xml:space="preserve">OBJETO: 
INTERVENTORÍA TECNICA ADMINISTRATIVA, FINANCIERA, SOCIAL Y AMBIENTAL DEL CDI NUESTRA SEÑORA DE GUADALUPE, CORREGIMIENTO DE CATAMBUCO DEL MUNICIPIO DE PASTO.
</t>
  </si>
  <si>
    <t>1.1</t>
  </si>
  <si>
    <t>1.2</t>
  </si>
  <si>
    <t>SUMAN</t>
  </si>
  <si>
    <t>% utili mens</t>
  </si>
  <si>
    <t>ITEM</t>
  </si>
  <si>
    <t>% utili total</t>
  </si>
  <si>
    <t>Vr Parcial</t>
  </si>
  <si>
    <t>Sueldo Base</t>
  </si>
  <si>
    <t>Plazo</t>
  </si>
  <si>
    <t>meses</t>
  </si>
  <si>
    <t>SUBTOTAL 1</t>
  </si>
  <si>
    <t>Transportes</t>
  </si>
  <si>
    <t>Vr Mensual</t>
  </si>
  <si>
    <t>% utilizacion</t>
  </si>
  <si>
    <t>Costos de Personal</t>
  </si>
  <si>
    <t>SUBTOTAL 2</t>
  </si>
  <si>
    <t>Cantidad</t>
  </si>
  <si>
    <t>SUBTOTAL 3</t>
  </si>
  <si>
    <t>TOTAL</t>
  </si>
  <si>
    <t>Ingeniero Civil o Arquitecto - Residente de la Interventoria</t>
  </si>
  <si>
    <t>Ingeniero Civil o Arquitecto - Director de la Interventoria</t>
  </si>
  <si>
    <t>REINEL ROLANDO ROMERO BENAVIDES</t>
  </si>
  <si>
    <t>CONTRATISTA DE INTERVENTORÍA</t>
  </si>
  <si>
    <t>M. P.: 52202 - 164303 NRÑ</t>
  </si>
  <si>
    <t>(90 dias)</t>
  </si>
  <si>
    <t>Estampillas procultura</t>
  </si>
  <si>
    <t>Estampillas adulto mayor</t>
  </si>
  <si>
    <t>HONORARIOS BASE</t>
  </si>
  <si>
    <t>% DE DEDICACION</t>
  </si>
  <si>
    <t>Vr. PARCIAL</t>
  </si>
  <si>
    <t>1.3</t>
  </si>
  <si>
    <t>1.4</t>
  </si>
  <si>
    <t>1.5</t>
  </si>
  <si>
    <t>1.6</t>
  </si>
  <si>
    <t>1.7</t>
  </si>
  <si>
    <t>1.8</t>
  </si>
  <si>
    <t>1.9</t>
  </si>
  <si>
    <t>PLAZO (MESES)</t>
  </si>
  <si>
    <t>VALOR BASE</t>
  </si>
  <si>
    <t>OBJETO: INTERVENTORÍA TECNICA, ADMINISTRATIVA, FINANCIERA, JURIDICA  Y AMBIENTAL DE LA CONSTRUCCIÓN DEL CENTRO DE SALUD LORENZO DE ALDANA- PASTO- NARIÑO</t>
  </si>
  <si>
    <t>Estampillas electrificación</t>
  </si>
  <si>
    <t>IVA</t>
  </si>
  <si>
    <t xml:space="preserve">Estampillas Udenar </t>
  </si>
  <si>
    <t xml:space="preserve">Pro deporte y recreación </t>
  </si>
  <si>
    <t>ANEXO TECNICO  No 2</t>
  </si>
  <si>
    <t xml:space="preserve">Protocolo de bioseguridad para mitigar y controlar el COVID -19 </t>
  </si>
  <si>
    <t>PROPUESTA ECONOMICA</t>
  </si>
  <si>
    <t xml:space="preserve">NOTA: EL PROPONENTE DEBE ANEXAR EL CALCULO DEL FACTOR MULTIPLICADOR, RELACIONAR COMO MINIMO EL EQUIPO REQUERIDO Y EL VALOR DEL PROTOCOLO DE BIOSEGURIDAD PARA MITIGAR Y CONTROLAR EL COVID -19 </t>
  </si>
  <si>
    <t>FIRMA</t>
  </si>
  <si>
    <t>NOMBRE DEL PROPONENTE</t>
  </si>
  <si>
    <t>ESTE MATRZ ES UNA HERRAMIENTA DE APOYO, POR LO TANTO ES RESPONSABILIDAD DEL PROPONETE LA VERIFICACIÓN DE LOS DATOS. LA ENTIDAD NO ASUME RESPONSABILIDADES POR OMISIONES Y ERRORES RESPECTO A LA INFORMACIÓN AQUI SUMINISTRADA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</si>
</sst>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* #,##0.0_);_(* \(#,##0.0\);_(* &quot;-&quot;??_);_(@_)"/>
    <numFmt numFmtId="189" formatCode="_(* #,##0_);_(* \(#,##0\);_(* &quot;-&quot;??_);_(@_)"/>
    <numFmt numFmtId="190" formatCode="_(* #,##0.0_);_(* \(#,##0.0\);_(* &quot;-&quot;?_);_(@_)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_(* #,##0.000_);_(* \(#,##0.000\);_(* &quot;-&quot;??_);_(@_)"/>
    <numFmt numFmtId="198" formatCode="0.0\ &quot;meses&quot;"/>
    <numFmt numFmtId="199" formatCode="0\ &quot;meses&quot;"/>
    <numFmt numFmtId="200" formatCode="_ * #,##0_ ;_ * \-#,##0_ ;_ * &quot;-&quot;_ ;_ @_ "/>
    <numFmt numFmtId="201" formatCode="_ * #,##0.00_ ;_ * \-#,##0.00_ ;_ * &quot;-&quot;_ ;_ @_ "/>
    <numFmt numFmtId="202" formatCode="_ * #,##0.00_ ;_ * \-#,##0.00_ ;_ * &quot;-&quot;??_ ;_ @_ "/>
    <numFmt numFmtId="203" formatCode="_ * #,##0_ ;_ * \-#,##0_ ;_ * &quot;-&quot;??_ ;_ @_ "/>
    <numFmt numFmtId="204" formatCode="0.0%"/>
    <numFmt numFmtId="205" formatCode="[$-240A]dddd\,\ dd&quot; de &quot;mmmm&quot; de &quot;yyyy"/>
    <numFmt numFmtId="206" formatCode="[$-409]hh:mm:ss\ AM/PM"/>
    <numFmt numFmtId="207" formatCode="_ * #,##0.000_ ;_ * \-#,##0.000_ ;_ * &quot;-&quot;_ ;_ @_ "/>
    <numFmt numFmtId="208" formatCode="0.000%"/>
    <numFmt numFmtId="209" formatCode="_ * #,##0.0_ ;_ * \-#,##0.0_ ;_ * &quot;-&quot;_ ;_ @_ "/>
    <numFmt numFmtId="210" formatCode="_([$$-240A]\ * #,##0.00_);_([$$-240A]\ * \(#,##0.00\);_([$$-240A]\ * &quot;-&quot;??_);_(@_)"/>
    <numFmt numFmtId="211" formatCode="_(* #,##0.0_);_(* \(#,##0.0\);_(* &quot;-&quot;_);_(@_)"/>
    <numFmt numFmtId="212" formatCode="_-* #,##0.0_-;\-* #,##0.0_-;_-* &quot;-&quot;?_-;_-@_-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_(* #,##0.00_);_(* \(#,##0.00\);_(* &quot;-&quot;_);_(@_)"/>
    <numFmt numFmtId="220" formatCode="[$-24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entury Gothic"/>
      <family val="2"/>
    </font>
    <font>
      <b/>
      <sz val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0.5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9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justify" wrapText="1"/>
    </xf>
    <xf numFmtId="189" fontId="3" fillId="0" borderId="0" xfId="49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56" applyFont="1" applyFill="1" applyAlignment="1">
      <alignment/>
    </xf>
    <xf numFmtId="189" fontId="8" fillId="0" borderId="11" xfId="49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9" fontId="8" fillId="0" borderId="11" xfId="56" applyFont="1" applyBorder="1" applyAlignment="1">
      <alignment vertical="center"/>
    </xf>
    <xf numFmtId="189" fontId="8" fillId="33" borderId="11" xfId="49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0" fontId="8" fillId="0" borderId="11" xfId="56" applyNumberFormat="1" applyFont="1" applyBorder="1" applyAlignment="1">
      <alignment horizontal="center" vertical="center"/>
    </xf>
    <xf numFmtId="4" fontId="8" fillId="0" borderId="11" xfId="49" applyNumberFormat="1" applyFont="1" applyBorder="1" applyAlignment="1">
      <alignment vertical="center"/>
    </xf>
    <xf numFmtId="3" fontId="9" fillId="2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89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9" fontId="8" fillId="0" borderId="0" xfId="56" applyFont="1" applyBorder="1" applyAlignment="1">
      <alignment vertical="center"/>
    </xf>
    <xf numFmtId="3" fontId="9" fillId="3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200" fontId="8" fillId="0" borderId="11" xfId="50" applyNumberFormat="1" applyFont="1" applyBorder="1" applyAlignment="1">
      <alignment vertical="center"/>
    </xf>
    <xf numFmtId="43" fontId="9" fillId="2" borderId="11" xfId="0" applyNumberFormat="1" applyFont="1" applyFill="1" applyBorder="1" applyAlignment="1">
      <alignment vertical="center"/>
    </xf>
    <xf numFmtId="4" fontId="47" fillId="0" borderId="0" xfId="0" applyNumberFormat="1" applyFont="1" applyAlignment="1">
      <alignment/>
    </xf>
    <xf numFmtId="210" fontId="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9" fontId="8" fillId="2" borderId="0" xfId="56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200" fontId="8" fillId="33" borderId="11" xfId="50" applyNumberFormat="1" applyFont="1" applyFill="1" applyBorder="1" applyAlignment="1">
      <alignment/>
    </xf>
    <xf numFmtId="9" fontId="8" fillId="33" borderId="11" xfId="57" applyFont="1" applyFill="1" applyBorder="1" applyAlignment="1">
      <alignment horizontal="center" vertical="center"/>
    </xf>
    <xf numFmtId="9" fontId="8" fillId="33" borderId="11" xfId="56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89" fontId="8" fillId="34" borderId="0" xfId="49" applyNumberFormat="1" applyFont="1" applyFill="1" applyBorder="1" applyAlignment="1">
      <alignment vertical="center"/>
    </xf>
    <xf numFmtId="189" fontId="8" fillId="2" borderId="0" xfId="49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9" fontId="8" fillId="2" borderId="0" xfId="56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wrapText="1"/>
    </xf>
    <xf numFmtId="191" fontId="8" fillId="0" borderId="11" xfId="0" applyNumberFormat="1" applyFont="1" applyBorder="1" applyAlignment="1">
      <alignment horizontal="center" vertical="center"/>
    </xf>
    <xf numFmtId="211" fontId="8" fillId="0" borderId="11" xfId="50" applyNumberFormat="1" applyFont="1" applyBorder="1" applyAlignment="1">
      <alignment horizontal="center" vertical="center"/>
    </xf>
    <xf numFmtId="211" fontId="8" fillId="0" borderId="11" xfId="56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10" fontId="8" fillId="0" borderId="13" xfId="56" applyNumberFormat="1" applyFont="1" applyBorder="1" applyAlignment="1">
      <alignment horizontal="center" vertical="center"/>
    </xf>
    <xf numFmtId="9" fontId="8" fillId="0" borderId="13" xfId="56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89" fontId="9" fillId="2" borderId="0" xfId="49" applyNumberFormat="1" applyFont="1" applyFill="1" applyBorder="1" applyAlignment="1">
      <alignment horizontal="center" vertical="center"/>
    </xf>
    <xf numFmtId="9" fontId="9" fillId="2" borderId="0" xfId="56" applyFont="1" applyFill="1" applyBorder="1" applyAlignment="1">
      <alignment vertical="center"/>
    </xf>
    <xf numFmtId="219" fontId="8" fillId="0" borderId="11" xfId="50" applyNumberFormat="1" applyFont="1" applyBorder="1" applyAlignment="1">
      <alignment horizontal="center" vertical="center"/>
    </xf>
    <xf numFmtId="219" fontId="8" fillId="0" borderId="11" xfId="56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8" fillId="2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89" fontId="8" fillId="33" borderId="18" xfId="49" applyNumberFormat="1" applyFont="1" applyFill="1" applyBorder="1" applyAlignment="1">
      <alignment vertical="center"/>
    </xf>
    <xf numFmtId="10" fontId="8" fillId="33" borderId="18" xfId="56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189" fontId="8" fillId="34" borderId="16" xfId="49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/>
    </xf>
    <xf numFmtId="0" fontId="8" fillId="2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189" fontId="8" fillId="0" borderId="18" xfId="49" applyNumberFormat="1" applyFont="1" applyBorder="1" applyAlignment="1">
      <alignment vertical="center"/>
    </xf>
    <xf numFmtId="189" fontId="8" fillId="0" borderId="16" xfId="49" applyNumberFormat="1" applyFont="1" applyBorder="1" applyAlignment="1">
      <alignment vertical="center"/>
    </xf>
    <xf numFmtId="0" fontId="10" fillId="2" borderId="0" xfId="0" applyFont="1" applyFill="1" applyBorder="1" applyAlignment="1">
      <alignment/>
    </xf>
    <xf numFmtId="0" fontId="9" fillId="2" borderId="16" xfId="0" applyFont="1" applyFill="1" applyBorder="1" applyAlignment="1">
      <alignment horizontal="center" vertical="center"/>
    </xf>
    <xf numFmtId="4" fontId="8" fillId="0" borderId="12" xfId="49" applyNumberFormat="1" applyFont="1" applyBorder="1" applyAlignment="1">
      <alignment vertical="center"/>
    </xf>
    <xf numFmtId="4" fontId="8" fillId="0" borderId="18" xfId="49" applyNumberFormat="1" applyFont="1" applyBorder="1" applyAlignment="1">
      <alignment vertical="center"/>
    </xf>
    <xf numFmtId="3" fontId="9" fillId="33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/>
    </xf>
    <xf numFmtId="0" fontId="8" fillId="0" borderId="20" xfId="0" applyFont="1" applyBorder="1" applyAlignment="1">
      <alignment vertical="center"/>
    </xf>
    <xf numFmtId="43" fontId="9" fillId="2" borderId="2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3" fontId="3" fillId="0" borderId="0" xfId="49" applyFont="1" applyBorder="1" applyAlignment="1">
      <alignment vertical="center" wrapText="1"/>
    </xf>
    <xf numFmtId="9" fontId="2" fillId="0" borderId="0" xfId="56" applyFont="1" applyFill="1" applyBorder="1" applyAlignment="1">
      <alignment/>
    </xf>
    <xf numFmtId="0" fontId="10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/>
    </xf>
    <xf numFmtId="0" fontId="8" fillId="2" borderId="11" xfId="0" applyFont="1" applyFill="1" applyBorder="1" applyAlignment="1">
      <alignment vertical="center"/>
    </xf>
    <xf numFmtId="9" fontId="8" fillId="2" borderId="11" xfId="56" applyFont="1" applyFill="1" applyBorder="1" applyAlignment="1">
      <alignment vertical="center"/>
    </xf>
    <xf numFmtId="0" fontId="10" fillId="2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189" fontId="8" fillId="2" borderId="11" xfId="49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9" fontId="8" fillId="2" borderId="11" xfId="56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/>
    </xf>
    <xf numFmtId="189" fontId="9" fillId="2" borderId="11" xfId="49" applyNumberFormat="1" applyFont="1" applyFill="1" applyBorder="1" applyAlignment="1">
      <alignment horizontal="center" vertical="center"/>
    </xf>
    <xf numFmtId="9" fontId="9" fillId="2" borderId="11" xfId="56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2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8" fillId="33" borderId="11" xfId="56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9" fillId="0" borderId="11" xfId="0" applyFont="1" applyBorder="1" applyAlignment="1">
      <alignment vertical="center"/>
    </xf>
    <xf numFmtId="10" fontId="9" fillId="0" borderId="11" xfId="56" applyNumberFormat="1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9" fontId="8" fillId="33" borderId="11" xfId="56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9" fillId="0" borderId="0" xfId="49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89" fontId="9" fillId="33" borderId="11" xfId="49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9" fontId="9" fillId="33" borderId="11" xfId="56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152400</xdr:rowOff>
    </xdr:from>
    <xdr:to>
      <xdr:col>4</xdr:col>
      <xdr:colOff>533400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400"/>
          <a:ext cx="3067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31</xdr:row>
      <xdr:rowOff>66675</xdr:rowOff>
    </xdr:from>
    <xdr:to>
      <xdr:col>2</xdr:col>
      <xdr:colOff>1743075</xdr:colOff>
      <xdr:row>37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81975"/>
          <a:ext cx="25527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workbookViewId="0" topLeftCell="A37">
      <selection activeCell="H36" sqref="H36"/>
    </sheetView>
  </sheetViews>
  <sheetFormatPr defaultColWidth="11.421875" defaultRowHeight="15"/>
  <cols>
    <col min="1" max="1" width="5.00390625" style="1" bestFit="1" customWidth="1"/>
    <col min="2" max="2" width="10.8515625" style="1" customWidth="1"/>
    <col min="3" max="3" width="46.28125" style="1" customWidth="1"/>
    <col min="4" max="4" width="17.28125" style="1" customWidth="1"/>
    <col min="5" max="5" width="15.00390625" style="1" customWidth="1"/>
    <col min="6" max="6" width="13.8515625" style="1" customWidth="1"/>
    <col min="7" max="7" width="15.7109375" style="98" bestFit="1" customWidth="1"/>
    <col min="8" max="8" width="16.140625" style="6" customWidth="1"/>
    <col min="9" max="9" width="14.140625" style="3" bestFit="1" customWidth="1"/>
    <col min="10" max="10" width="22.8515625" style="1" customWidth="1"/>
    <col min="11" max="16384" width="11.421875" style="1" customWidth="1"/>
  </cols>
  <sheetData>
    <row r="1" spans="1:7" ht="74.25" customHeight="1" thickBot="1">
      <c r="A1" s="138"/>
      <c r="B1" s="139"/>
      <c r="C1" s="139"/>
      <c r="D1" s="139"/>
      <c r="E1" s="139"/>
      <c r="F1" s="139"/>
      <c r="G1" s="140"/>
    </row>
    <row r="2" spans="1:7" ht="22.5" customHeight="1" thickBot="1">
      <c r="A2" s="131" t="s">
        <v>60</v>
      </c>
      <c r="B2" s="132"/>
      <c r="C2" s="132"/>
      <c r="D2" s="132"/>
      <c r="E2" s="132"/>
      <c r="F2" s="132"/>
      <c r="G2" s="133"/>
    </row>
    <row r="3" spans="1:7" ht="22.5" customHeight="1" thickBot="1">
      <c r="A3" s="131" t="s">
        <v>62</v>
      </c>
      <c r="B3" s="132"/>
      <c r="C3" s="132"/>
      <c r="D3" s="132"/>
      <c r="E3" s="132"/>
      <c r="F3" s="132"/>
      <c r="G3" s="133"/>
    </row>
    <row r="4" spans="1:8" ht="46.5" customHeight="1" thickBot="1">
      <c r="A4" s="143" t="s">
        <v>55</v>
      </c>
      <c r="B4" s="144"/>
      <c r="C4" s="144"/>
      <c r="D4" s="144"/>
      <c r="E4" s="144"/>
      <c r="F4" s="144"/>
      <c r="G4" s="145"/>
      <c r="H4" s="7"/>
    </row>
    <row r="5" spans="2:7" ht="18.75" customHeight="1">
      <c r="B5" s="22"/>
      <c r="C5" s="22"/>
      <c r="D5" s="24"/>
      <c r="E5" s="24"/>
      <c r="F5" s="25"/>
      <c r="G5" s="24"/>
    </row>
    <row r="6" spans="1:7" ht="18" customHeight="1">
      <c r="A6" s="99">
        <v>1</v>
      </c>
      <c r="B6" s="100" t="s">
        <v>30</v>
      </c>
      <c r="C6" s="101"/>
      <c r="D6" s="102"/>
      <c r="E6" s="102"/>
      <c r="F6" s="103"/>
      <c r="G6" s="102"/>
    </row>
    <row r="7" spans="1:7" ht="32.25" customHeight="1">
      <c r="A7" s="116"/>
      <c r="B7" s="117" t="s">
        <v>32</v>
      </c>
      <c r="C7" s="117" t="s">
        <v>20</v>
      </c>
      <c r="D7" s="117" t="s">
        <v>43</v>
      </c>
      <c r="E7" s="117" t="s">
        <v>53</v>
      </c>
      <c r="F7" s="117" t="s">
        <v>44</v>
      </c>
      <c r="G7" s="117" t="s">
        <v>45</v>
      </c>
    </row>
    <row r="8" spans="1:7" ht="35.25" customHeight="1">
      <c r="A8" s="118" t="s">
        <v>16</v>
      </c>
      <c r="B8" s="40"/>
      <c r="C8" s="41"/>
      <c r="D8" s="42"/>
      <c r="E8" s="122"/>
      <c r="F8" s="44"/>
      <c r="G8" s="17"/>
    </row>
    <row r="9" spans="1:7" ht="30" customHeight="1">
      <c r="A9" s="118" t="s">
        <v>17</v>
      </c>
      <c r="B9" s="40"/>
      <c r="C9" s="41"/>
      <c r="D9" s="42"/>
      <c r="E9" s="122"/>
      <c r="F9" s="44"/>
      <c r="G9" s="17"/>
    </row>
    <row r="10" spans="1:7" ht="30" customHeight="1">
      <c r="A10" s="119" t="s">
        <v>46</v>
      </c>
      <c r="B10" s="40"/>
      <c r="C10" s="41"/>
      <c r="D10" s="42"/>
      <c r="E10" s="122"/>
      <c r="F10" s="44"/>
      <c r="G10" s="17"/>
    </row>
    <row r="11" spans="1:7" ht="30" customHeight="1">
      <c r="A11" s="119" t="s">
        <v>47</v>
      </c>
      <c r="B11" s="40"/>
      <c r="C11" s="41"/>
      <c r="D11" s="42"/>
      <c r="E11" s="122"/>
      <c r="F11" s="44"/>
      <c r="G11" s="17"/>
    </row>
    <row r="12" spans="1:7" ht="30" customHeight="1">
      <c r="A12" s="119" t="s">
        <v>48</v>
      </c>
      <c r="B12" s="40"/>
      <c r="C12" s="41"/>
      <c r="D12" s="42"/>
      <c r="E12" s="122"/>
      <c r="F12" s="44"/>
      <c r="G12" s="17"/>
    </row>
    <row r="13" spans="1:7" ht="30" customHeight="1">
      <c r="A13" s="119" t="s">
        <v>49</v>
      </c>
      <c r="B13" s="40"/>
      <c r="C13" s="41"/>
      <c r="D13" s="42"/>
      <c r="E13" s="122"/>
      <c r="F13" s="44"/>
      <c r="G13" s="17"/>
    </row>
    <row r="14" spans="1:7" ht="30" customHeight="1">
      <c r="A14" s="119" t="s">
        <v>50</v>
      </c>
      <c r="B14" s="40"/>
      <c r="C14" s="41"/>
      <c r="D14" s="42"/>
      <c r="E14" s="122"/>
      <c r="F14" s="44"/>
      <c r="G14" s="17"/>
    </row>
    <row r="15" spans="1:7" ht="30" customHeight="1">
      <c r="A15" s="119" t="s">
        <v>51</v>
      </c>
      <c r="B15" s="40"/>
      <c r="C15" s="41"/>
      <c r="D15" s="42"/>
      <c r="E15" s="122"/>
      <c r="F15" s="44"/>
      <c r="G15" s="17"/>
    </row>
    <row r="16" spans="1:7" ht="30" customHeight="1">
      <c r="A16" s="119" t="s">
        <v>52</v>
      </c>
      <c r="B16" s="40"/>
      <c r="C16" s="41"/>
      <c r="D16" s="42"/>
      <c r="E16" s="122"/>
      <c r="F16" s="44"/>
      <c r="G16" s="17"/>
    </row>
    <row r="17" spans="1:7" ht="30" customHeight="1">
      <c r="A17" s="120">
        <v>1.1</v>
      </c>
      <c r="B17" s="40"/>
      <c r="C17" s="41"/>
      <c r="D17" s="42"/>
      <c r="E17" s="122"/>
      <c r="F17" s="44"/>
      <c r="G17" s="17"/>
    </row>
    <row r="18" spans="1:7" ht="30" customHeight="1">
      <c r="A18" s="120">
        <v>1.11</v>
      </c>
      <c r="B18" s="40"/>
      <c r="C18" s="41"/>
      <c r="D18" s="42"/>
      <c r="E18" s="122"/>
      <c r="F18" s="44"/>
      <c r="G18" s="17"/>
    </row>
    <row r="19" spans="1:7" ht="30" customHeight="1">
      <c r="A19" s="120">
        <v>1.12</v>
      </c>
      <c r="B19" s="40"/>
      <c r="C19" s="41"/>
      <c r="D19" s="42"/>
      <c r="E19" s="122"/>
      <c r="F19" s="44"/>
      <c r="G19" s="17"/>
    </row>
    <row r="20" spans="1:8" ht="30" customHeight="1">
      <c r="A20" s="120">
        <v>1.13</v>
      </c>
      <c r="B20" s="40"/>
      <c r="C20" s="41"/>
      <c r="D20" s="42"/>
      <c r="E20" s="122"/>
      <c r="F20" s="44"/>
      <c r="G20" s="17"/>
      <c r="H20" s="9"/>
    </row>
    <row r="21" spans="1:10" ht="24.75" customHeight="1">
      <c r="A21" s="121"/>
      <c r="B21" s="40"/>
      <c r="C21" s="41"/>
      <c r="D21" s="142" t="s">
        <v>18</v>
      </c>
      <c r="E21" s="142"/>
      <c r="F21" s="142"/>
      <c r="G21" s="17"/>
      <c r="H21" s="8"/>
      <c r="J21" s="31"/>
    </row>
    <row r="22" spans="1:9" ht="22.5" customHeight="1">
      <c r="A22" s="38"/>
      <c r="B22" s="39"/>
      <c r="C22" s="41"/>
      <c r="D22" s="135" t="s">
        <v>0</v>
      </c>
      <c r="E22" s="135"/>
      <c r="F22" s="135"/>
      <c r="G22" s="128"/>
      <c r="H22" s="8"/>
      <c r="I22" s="10"/>
    </row>
    <row r="23" spans="1:8" ht="23.25" customHeight="1">
      <c r="A23" s="38"/>
      <c r="B23" s="45"/>
      <c r="C23" s="45"/>
      <c r="D23" s="135" t="s">
        <v>26</v>
      </c>
      <c r="E23" s="135"/>
      <c r="F23" s="135"/>
      <c r="G23" s="21"/>
      <c r="H23" s="8"/>
    </row>
    <row r="24" spans="2:8" ht="19.5" customHeight="1">
      <c r="B24" s="24"/>
      <c r="C24" s="24"/>
      <c r="D24" s="23"/>
      <c r="E24" s="46"/>
      <c r="F24" s="25"/>
      <c r="G24" s="47"/>
      <c r="H24" s="8"/>
    </row>
    <row r="25" spans="1:7" ht="24" customHeight="1">
      <c r="A25" s="104">
        <v>2</v>
      </c>
      <c r="B25" s="105" t="s">
        <v>1</v>
      </c>
      <c r="C25" s="101"/>
      <c r="D25" s="106"/>
      <c r="E25" s="107"/>
      <c r="F25" s="108"/>
      <c r="G25" s="107"/>
    </row>
    <row r="26" spans="1:7" ht="24" customHeight="1">
      <c r="A26" s="123"/>
      <c r="B26" s="117" t="s">
        <v>32</v>
      </c>
      <c r="C26" s="117" t="s">
        <v>20</v>
      </c>
      <c r="D26" s="117" t="s">
        <v>54</v>
      </c>
      <c r="E26" s="117" t="s">
        <v>53</v>
      </c>
      <c r="F26" s="117"/>
      <c r="G26" s="117" t="s">
        <v>45</v>
      </c>
    </row>
    <row r="27" spans="1:8" ht="19.5" customHeight="1">
      <c r="A27" s="37">
        <v>2.1</v>
      </c>
      <c r="B27" s="15"/>
      <c r="C27" s="15"/>
      <c r="D27" s="28"/>
      <c r="E27" s="53"/>
      <c r="F27" s="54"/>
      <c r="G27" s="14"/>
      <c r="H27" s="8"/>
    </row>
    <row r="28" spans="1:8" ht="19.5" customHeight="1">
      <c r="A28" s="37">
        <v>2.2</v>
      </c>
      <c r="B28" s="15"/>
      <c r="C28" s="15"/>
      <c r="D28" s="28"/>
      <c r="E28" s="53"/>
      <c r="F28" s="55"/>
      <c r="G28" s="14"/>
      <c r="H28" s="8"/>
    </row>
    <row r="29" spans="1:8" ht="19.5" customHeight="1">
      <c r="A29" s="37">
        <v>2.3</v>
      </c>
      <c r="B29" s="15"/>
      <c r="C29" s="15"/>
      <c r="D29" s="28"/>
      <c r="E29" s="53"/>
      <c r="F29" s="55"/>
      <c r="G29" s="14"/>
      <c r="H29" s="8"/>
    </row>
    <row r="30" spans="1:8" ht="19.5" customHeight="1">
      <c r="A30" s="37">
        <v>2.4</v>
      </c>
      <c r="B30" s="15"/>
      <c r="C30" s="15"/>
      <c r="D30" s="28"/>
      <c r="E30" s="53"/>
      <c r="F30" s="55"/>
      <c r="G30" s="14"/>
      <c r="H30" s="8"/>
    </row>
    <row r="31" spans="1:8" ht="19.5" customHeight="1">
      <c r="A31" s="37">
        <v>2.5</v>
      </c>
      <c r="B31" s="15"/>
      <c r="C31" s="15"/>
      <c r="D31" s="28"/>
      <c r="E31" s="53"/>
      <c r="F31" s="55"/>
      <c r="G31" s="14"/>
      <c r="H31" s="8"/>
    </row>
    <row r="32" spans="1:8" ht="34.5" customHeight="1">
      <c r="A32" s="37">
        <v>2.5</v>
      </c>
      <c r="B32" s="15"/>
      <c r="C32" s="18" t="s">
        <v>61</v>
      </c>
      <c r="D32" s="28"/>
      <c r="E32" s="53"/>
      <c r="F32" s="55"/>
      <c r="G32" s="14"/>
      <c r="H32" s="8"/>
    </row>
    <row r="33" spans="2:8" ht="16.5">
      <c r="B33" s="22"/>
      <c r="C33" s="22"/>
      <c r="D33" s="135" t="s">
        <v>31</v>
      </c>
      <c r="E33" s="135"/>
      <c r="F33" s="135"/>
      <c r="G33" s="21"/>
      <c r="H33" s="8"/>
    </row>
    <row r="34" spans="2:8" ht="11.25" customHeight="1">
      <c r="B34" s="22"/>
      <c r="C34" s="22"/>
      <c r="D34" s="23"/>
      <c r="E34" s="24"/>
      <c r="F34" s="25"/>
      <c r="G34" s="23"/>
      <c r="H34" s="8"/>
    </row>
    <row r="35" spans="1:8" ht="16.5">
      <c r="A35" s="99">
        <v>3</v>
      </c>
      <c r="B35" s="109" t="s">
        <v>2</v>
      </c>
      <c r="C35" s="110"/>
      <c r="D35" s="111"/>
      <c r="E35" s="109"/>
      <c r="F35" s="112"/>
      <c r="G35" s="113"/>
      <c r="H35" s="8"/>
    </row>
    <row r="36" spans="1:8" ht="23.25" customHeight="1">
      <c r="A36" s="52"/>
      <c r="B36" s="117" t="s">
        <v>32</v>
      </c>
      <c r="C36" s="117" t="s">
        <v>20</v>
      </c>
      <c r="D36" s="117" t="s">
        <v>3</v>
      </c>
      <c r="E36" s="117"/>
      <c r="F36" s="117"/>
      <c r="G36" s="117"/>
      <c r="H36" s="8"/>
    </row>
    <row r="37" spans="1:8" ht="16.5" customHeight="1">
      <c r="A37" s="37">
        <v>3.1</v>
      </c>
      <c r="B37" s="15"/>
      <c r="C37" s="15" t="s">
        <v>5</v>
      </c>
      <c r="D37" s="19">
        <v>0.1</v>
      </c>
      <c r="E37" s="15"/>
      <c r="F37" s="16"/>
      <c r="G37" s="20"/>
      <c r="H37" s="8"/>
    </row>
    <row r="38" spans="1:8" ht="16.5" customHeight="1">
      <c r="A38" s="37">
        <v>3.2</v>
      </c>
      <c r="B38" s="15"/>
      <c r="C38" s="15" t="s">
        <v>58</v>
      </c>
      <c r="D38" s="19">
        <v>0.005</v>
      </c>
      <c r="E38" s="15"/>
      <c r="F38" s="16"/>
      <c r="G38" s="20"/>
      <c r="H38" s="8"/>
    </row>
    <row r="39" spans="1:8" ht="23.25" customHeight="1">
      <c r="A39" s="37">
        <v>3.3</v>
      </c>
      <c r="B39" s="15"/>
      <c r="C39" s="15" t="s">
        <v>41</v>
      </c>
      <c r="D39" s="19">
        <v>0.01</v>
      </c>
      <c r="E39" s="15"/>
      <c r="F39" s="16"/>
      <c r="G39" s="20"/>
      <c r="H39" s="8"/>
    </row>
    <row r="40" spans="1:8" ht="16.5" customHeight="1">
      <c r="A40" s="37">
        <v>3.4</v>
      </c>
      <c r="B40" s="15"/>
      <c r="C40" s="15" t="s">
        <v>56</v>
      </c>
      <c r="D40" s="19">
        <v>0.005</v>
      </c>
      <c r="E40" s="15"/>
      <c r="F40" s="16"/>
      <c r="G40" s="20"/>
      <c r="H40" s="8"/>
    </row>
    <row r="41" spans="1:10" ht="16.5" customHeight="1">
      <c r="A41" s="37">
        <v>3.5</v>
      </c>
      <c r="B41" s="15"/>
      <c r="C41" s="15" t="s">
        <v>42</v>
      </c>
      <c r="D41" s="19">
        <v>0.03</v>
      </c>
      <c r="E41" s="15"/>
      <c r="F41" s="16"/>
      <c r="G41" s="20"/>
      <c r="H41" s="8"/>
      <c r="J41" s="11"/>
    </row>
    <row r="42" spans="1:10" ht="16.5" customHeight="1">
      <c r="A42" s="37">
        <v>3.6</v>
      </c>
      <c r="B42" s="15"/>
      <c r="C42" s="15" t="s">
        <v>59</v>
      </c>
      <c r="D42" s="19">
        <v>0.01</v>
      </c>
      <c r="E42" s="15"/>
      <c r="F42" s="16"/>
      <c r="G42" s="20"/>
      <c r="H42" s="8"/>
      <c r="J42" s="11"/>
    </row>
    <row r="43" spans="1:10" ht="16.5" customHeight="1">
      <c r="A43" s="37">
        <v>3.7</v>
      </c>
      <c r="B43" s="15"/>
      <c r="C43" s="15" t="s">
        <v>6</v>
      </c>
      <c r="D43" s="19">
        <v>0.006</v>
      </c>
      <c r="E43" s="15"/>
      <c r="F43" s="16"/>
      <c r="G43" s="20"/>
      <c r="H43" s="8"/>
      <c r="J43" s="11"/>
    </row>
    <row r="44" spans="1:10" ht="16.5" customHeight="1">
      <c r="A44" s="37">
        <v>3.8</v>
      </c>
      <c r="B44" s="15"/>
      <c r="C44" s="15" t="s">
        <v>4</v>
      </c>
      <c r="D44" s="19">
        <v>0.01</v>
      </c>
      <c r="E44" s="15"/>
      <c r="F44" s="16"/>
      <c r="G44" s="20"/>
      <c r="H44" s="8"/>
      <c r="J44" s="11"/>
    </row>
    <row r="45" spans="1:10" ht="16.5" customHeight="1">
      <c r="A45" s="37">
        <v>3.9</v>
      </c>
      <c r="B45" s="15"/>
      <c r="C45" s="15" t="s">
        <v>57</v>
      </c>
      <c r="D45" s="19">
        <v>0.19</v>
      </c>
      <c r="E45" s="15"/>
      <c r="F45" s="16"/>
      <c r="G45" s="20"/>
      <c r="H45" s="8"/>
      <c r="I45" s="10"/>
      <c r="J45" s="11"/>
    </row>
    <row r="46" spans="1:9" ht="16.5" customHeight="1">
      <c r="A46" s="37"/>
      <c r="B46" s="15"/>
      <c r="C46" s="124" t="s">
        <v>10</v>
      </c>
      <c r="D46" s="125">
        <f>SUM(D37:D45)</f>
        <v>0.36600000000000005</v>
      </c>
      <c r="E46" s="136" t="s">
        <v>33</v>
      </c>
      <c r="F46" s="136"/>
      <c r="G46" s="21"/>
      <c r="H46" s="8"/>
      <c r="I46" s="12"/>
    </row>
    <row r="47" spans="2:8" ht="16.5">
      <c r="B47" s="22"/>
      <c r="C47" s="22"/>
      <c r="D47" s="23"/>
      <c r="E47" s="24"/>
      <c r="F47" s="25"/>
      <c r="G47" s="26"/>
      <c r="H47" s="8"/>
    </row>
    <row r="48" spans="2:10" ht="21" customHeight="1">
      <c r="B48" s="24"/>
      <c r="C48" s="24"/>
      <c r="D48" s="24"/>
      <c r="E48" s="137" t="s">
        <v>34</v>
      </c>
      <c r="F48" s="137"/>
      <c r="G48" s="29"/>
      <c r="H48" s="9"/>
      <c r="I48" s="114"/>
      <c r="J48" s="4"/>
    </row>
    <row r="49" spans="2:10" ht="21" customHeight="1">
      <c r="B49" s="24"/>
      <c r="C49" s="24"/>
      <c r="D49" s="24"/>
      <c r="E49" s="94"/>
      <c r="F49" s="94"/>
      <c r="G49" s="130"/>
      <c r="H49" s="9"/>
      <c r="I49" s="114"/>
      <c r="J49" s="4"/>
    </row>
    <row r="50" spans="2:10" ht="46.5" customHeight="1">
      <c r="B50" s="158" t="s">
        <v>63</v>
      </c>
      <c r="C50" s="158"/>
      <c r="D50" s="158"/>
      <c r="E50" s="158"/>
      <c r="F50" s="158"/>
      <c r="G50" s="158"/>
      <c r="H50" s="9"/>
      <c r="I50" s="114"/>
      <c r="J50" s="4"/>
    </row>
    <row r="51" spans="2:10" ht="34.5" customHeight="1">
      <c r="B51" s="158" t="s">
        <v>66</v>
      </c>
      <c r="C51" s="158"/>
      <c r="D51" s="158"/>
      <c r="E51" s="158"/>
      <c r="F51" s="158"/>
      <c r="G51" s="158"/>
      <c r="H51" s="9"/>
      <c r="I51" s="114"/>
      <c r="J51" s="4"/>
    </row>
    <row r="52" spans="2:10" ht="14.25" customHeight="1">
      <c r="B52" s="141"/>
      <c r="C52" s="141"/>
      <c r="D52" s="141"/>
      <c r="E52" s="141"/>
      <c r="F52" s="141"/>
      <c r="G52" s="141"/>
      <c r="H52" s="9"/>
      <c r="I52" s="114"/>
      <c r="J52" s="4"/>
    </row>
    <row r="53" spans="2:10" ht="14.25" customHeight="1">
      <c r="B53" s="141"/>
      <c r="C53" s="141"/>
      <c r="D53" s="129"/>
      <c r="E53" s="129"/>
      <c r="F53" s="129"/>
      <c r="G53" s="129"/>
      <c r="H53" s="9"/>
      <c r="I53" s="114"/>
      <c r="J53" s="4"/>
    </row>
    <row r="54" spans="2:10" ht="15.75" customHeight="1">
      <c r="B54" s="141"/>
      <c r="C54" s="141"/>
      <c r="D54" s="129"/>
      <c r="E54" s="129"/>
      <c r="F54" s="129"/>
      <c r="G54" s="129"/>
      <c r="H54" s="9"/>
      <c r="I54" s="114"/>
      <c r="J54" s="4"/>
    </row>
    <row r="55" spans="2:9" ht="21" customHeight="1">
      <c r="B55" s="27"/>
      <c r="C55" s="27"/>
      <c r="D55" s="27"/>
      <c r="E55" s="27"/>
      <c r="F55" s="27"/>
      <c r="G55" s="97"/>
      <c r="H55" s="126"/>
      <c r="I55" s="115"/>
    </row>
    <row r="56" spans="2:7" ht="16.5">
      <c r="B56" s="141" t="s">
        <v>64</v>
      </c>
      <c r="C56" s="141"/>
      <c r="E56" s="134"/>
      <c r="F56" s="134"/>
      <c r="G56" s="134"/>
    </row>
    <row r="57" spans="2:7" ht="16.5">
      <c r="B57" s="141" t="s">
        <v>65</v>
      </c>
      <c r="C57" s="141"/>
      <c r="E57" s="134"/>
      <c r="F57" s="134"/>
      <c r="G57" s="134"/>
    </row>
    <row r="58" spans="2:3" ht="16.5">
      <c r="B58" s="127"/>
      <c r="C58" s="127"/>
    </row>
  </sheetData>
  <sheetProtection/>
  <mergeCells count="19">
    <mergeCell ref="A1:G1"/>
    <mergeCell ref="A3:G3"/>
    <mergeCell ref="B50:G50"/>
    <mergeCell ref="B51:G51"/>
    <mergeCell ref="B52:G52"/>
    <mergeCell ref="B56:C56"/>
    <mergeCell ref="D21:F21"/>
    <mergeCell ref="D22:F22"/>
    <mergeCell ref="D23:F23"/>
    <mergeCell ref="A4:G4"/>
    <mergeCell ref="A2:G2"/>
    <mergeCell ref="B57:C57"/>
    <mergeCell ref="E56:G56"/>
    <mergeCell ref="E57:G57"/>
    <mergeCell ref="D33:F33"/>
    <mergeCell ref="E46:F46"/>
    <mergeCell ref="E48:F48"/>
    <mergeCell ref="B53:C53"/>
    <mergeCell ref="B54:C54"/>
  </mergeCells>
  <printOptions horizontalCentered="1"/>
  <pageMargins left="0.5118110236220472" right="0.2362204724409449" top="0.3937007874015748" bottom="0.3937007874015748" header="0.31496062992125984" footer="0.3937007874015748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B2" sqref="B2:G2"/>
    </sheetView>
  </sheetViews>
  <sheetFormatPr defaultColWidth="11.421875" defaultRowHeight="15"/>
  <cols>
    <col min="1" max="1" width="4.421875" style="1" bestFit="1" customWidth="1"/>
    <col min="2" max="2" width="10.8515625" style="1" customWidth="1"/>
    <col min="3" max="3" width="43.57421875" style="1" bestFit="1" customWidth="1"/>
    <col min="4" max="4" width="11.8515625" style="1" bestFit="1" customWidth="1"/>
    <col min="5" max="5" width="10.421875" style="1" customWidth="1"/>
    <col min="6" max="6" width="11.140625" style="1" bestFit="1" customWidth="1"/>
    <col min="7" max="7" width="15.7109375" style="13" bestFit="1" customWidth="1"/>
    <col min="8" max="8" width="5.421875" style="5" customWidth="1"/>
    <col min="9" max="9" width="14.140625" style="3" bestFit="1" customWidth="1"/>
    <col min="10" max="10" width="22.8515625" style="1" customWidth="1"/>
    <col min="11" max="16384" width="11.421875" style="1" customWidth="1"/>
  </cols>
  <sheetData>
    <row r="1" spans="1:8" ht="22.5" customHeight="1">
      <c r="A1" s="67"/>
      <c r="B1" s="151" t="s">
        <v>14</v>
      </c>
      <c r="C1" s="151"/>
      <c r="D1" s="151"/>
      <c r="E1" s="151"/>
      <c r="F1" s="151"/>
      <c r="G1" s="152"/>
      <c r="H1" s="6"/>
    </row>
    <row r="2" spans="1:8" ht="60.75" customHeight="1">
      <c r="A2" s="68"/>
      <c r="B2" s="153" t="s">
        <v>15</v>
      </c>
      <c r="C2" s="154"/>
      <c r="D2" s="154"/>
      <c r="E2" s="154"/>
      <c r="F2" s="154"/>
      <c r="G2" s="155"/>
      <c r="H2" s="7"/>
    </row>
    <row r="3" spans="1:8" ht="10.5" customHeight="1">
      <c r="A3" s="68"/>
      <c r="B3" s="32"/>
      <c r="C3" s="33"/>
      <c r="D3" s="33"/>
      <c r="E3" s="33"/>
      <c r="F3" s="33"/>
      <c r="G3" s="69"/>
      <c r="H3" s="7"/>
    </row>
    <row r="4" spans="1:8" ht="9.75" customHeight="1">
      <c r="A4" s="68"/>
      <c r="B4" s="32"/>
      <c r="C4" s="34" t="s">
        <v>24</v>
      </c>
      <c r="D4" s="66">
        <v>3</v>
      </c>
      <c r="E4" s="32" t="s">
        <v>25</v>
      </c>
      <c r="F4" s="32" t="s">
        <v>40</v>
      </c>
      <c r="G4" s="69"/>
      <c r="H4" s="7"/>
    </row>
    <row r="5" spans="1:8" ht="12.75" customHeight="1">
      <c r="A5" s="68"/>
      <c r="B5" s="156"/>
      <c r="C5" s="156"/>
      <c r="D5" s="156"/>
      <c r="E5" s="156"/>
      <c r="F5" s="156"/>
      <c r="G5" s="157"/>
      <c r="H5" s="6"/>
    </row>
    <row r="6" spans="1:8" ht="16.5">
      <c r="A6" s="70">
        <v>1</v>
      </c>
      <c r="B6" s="56" t="s">
        <v>30</v>
      </c>
      <c r="C6" s="71"/>
      <c r="D6" s="35"/>
      <c r="E6" s="35"/>
      <c r="F6" s="36"/>
      <c r="G6" s="72"/>
      <c r="H6" s="6"/>
    </row>
    <row r="7" spans="1:8" ht="32.25" customHeight="1">
      <c r="A7" s="73"/>
      <c r="B7" s="39" t="s">
        <v>32</v>
      </c>
      <c r="C7" s="39" t="s">
        <v>20</v>
      </c>
      <c r="D7" s="39" t="s">
        <v>23</v>
      </c>
      <c r="E7" s="39" t="s">
        <v>19</v>
      </c>
      <c r="F7" s="39" t="s">
        <v>21</v>
      </c>
      <c r="G7" s="74" t="s">
        <v>22</v>
      </c>
      <c r="H7" s="6"/>
    </row>
    <row r="8" spans="1:8" ht="35.25" customHeight="1">
      <c r="A8" s="73" t="s">
        <v>16</v>
      </c>
      <c r="B8" s="40">
        <v>1</v>
      </c>
      <c r="C8" s="41" t="s">
        <v>36</v>
      </c>
      <c r="D8" s="42">
        <v>2200000</v>
      </c>
      <c r="E8" s="43">
        <v>0.5</v>
      </c>
      <c r="F8" s="44">
        <f>+E8*D4</f>
        <v>1.5</v>
      </c>
      <c r="G8" s="75">
        <f>+D8*F8</f>
        <v>3300000</v>
      </c>
      <c r="H8" s="6"/>
    </row>
    <row r="9" spans="1:8" ht="30" customHeight="1">
      <c r="A9" s="73" t="s">
        <v>17</v>
      </c>
      <c r="B9" s="40">
        <v>1</v>
      </c>
      <c r="C9" s="41" t="s">
        <v>35</v>
      </c>
      <c r="D9" s="42">
        <v>1800000</v>
      </c>
      <c r="E9" s="43">
        <v>1</v>
      </c>
      <c r="F9" s="44">
        <f>+E9*D4</f>
        <v>3</v>
      </c>
      <c r="G9" s="75">
        <f>+D9*F9</f>
        <v>5400000</v>
      </c>
      <c r="H9" s="6"/>
    </row>
    <row r="10" spans="1:10" ht="18.75" customHeight="1">
      <c r="A10" s="73"/>
      <c r="B10" s="40"/>
      <c r="C10" s="41"/>
      <c r="D10" s="142" t="s">
        <v>18</v>
      </c>
      <c r="E10" s="142"/>
      <c r="F10" s="142"/>
      <c r="G10" s="75">
        <f>SUM(G8:G9)</f>
        <v>8700000</v>
      </c>
      <c r="H10" s="8"/>
      <c r="J10" s="31"/>
    </row>
    <row r="11" spans="1:9" ht="16.5" customHeight="1">
      <c r="A11" s="73"/>
      <c r="B11" s="41"/>
      <c r="C11" s="41"/>
      <c r="D11" s="135" t="s">
        <v>0</v>
      </c>
      <c r="E11" s="135"/>
      <c r="F11" s="135"/>
      <c r="G11" s="76">
        <v>1.85</v>
      </c>
      <c r="H11" s="8"/>
      <c r="I11" s="10"/>
    </row>
    <row r="12" spans="1:8" ht="18.75" customHeight="1">
      <c r="A12" s="73"/>
      <c r="B12" s="45"/>
      <c r="C12" s="45"/>
      <c r="D12" s="135" t="s">
        <v>26</v>
      </c>
      <c r="E12" s="135"/>
      <c r="F12" s="135"/>
      <c r="G12" s="77">
        <f>+G10*G11</f>
        <v>16095000</v>
      </c>
      <c r="H12" s="8"/>
    </row>
    <row r="13" spans="1:8" ht="19.5" customHeight="1">
      <c r="A13" s="78"/>
      <c r="B13" s="24"/>
      <c r="C13" s="24"/>
      <c r="D13" s="23"/>
      <c r="E13" s="46"/>
      <c r="F13" s="25"/>
      <c r="G13" s="79"/>
      <c r="H13" s="8"/>
    </row>
    <row r="14" spans="1:8" ht="16.5">
      <c r="A14" s="80">
        <v>2</v>
      </c>
      <c r="B14" s="57" t="s">
        <v>1</v>
      </c>
      <c r="C14" s="71"/>
      <c r="D14" s="48"/>
      <c r="E14" s="49"/>
      <c r="F14" s="50"/>
      <c r="G14" s="81"/>
      <c r="H14" s="6"/>
    </row>
    <row r="15" spans="1:8" ht="24" customHeight="1">
      <c r="A15" s="82"/>
      <c r="B15" s="39" t="s">
        <v>32</v>
      </c>
      <c r="C15" s="39" t="s">
        <v>20</v>
      </c>
      <c r="D15" s="39" t="s">
        <v>28</v>
      </c>
      <c r="E15" s="39" t="s">
        <v>29</v>
      </c>
      <c r="F15" s="39" t="s">
        <v>21</v>
      </c>
      <c r="G15" s="74" t="s">
        <v>22</v>
      </c>
      <c r="H15" s="6"/>
    </row>
    <row r="16" spans="1:8" ht="19.5" customHeight="1">
      <c r="A16" s="83">
        <v>2.1</v>
      </c>
      <c r="B16" s="15"/>
      <c r="C16" s="15" t="s">
        <v>27</v>
      </c>
      <c r="D16" s="28">
        <v>200000</v>
      </c>
      <c r="E16" s="53">
        <v>1</v>
      </c>
      <c r="F16" s="64">
        <f>+D4</f>
        <v>3</v>
      </c>
      <c r="G16" s="84">
        <f>+D16*F16</f>
        <v>600000</v>
      </c>
      <c r="H16" s="8"/>
    </row>
    <row r="17" spans="1:8" ht="19.5" customHeight="1">
      <c r="A17" s="83">
        <v>2.2</v>
      </c>
      <c r="B17" s="15"/>
      <c r="C17" s="15" t="s">
        <v>12</v>
      </c>
      <c r="D17" s="28">
        <v>180000</v>
      </c>
      <c r="E17" s="53">
        <v>1</v>
      </c>
      <c r="F17" s="65">
        <f>+F16</f>
        <v>3</v>
      </c>
      <c r="G17" s="84">
        <f>+D17*F17</f>
        <v>540000</v>
      </c>
      <c r="H17" s="8"/>
    </row>
    <row r="18" spans="1:8" ht="27" customHeight="1">
      <c r="A18" s="83">
        <v>2.3</v>
      </c>
      <c r="B18" s="18"/>
      <c r="C18" s="18" t="s">
        <v>13</v>
      </c>
      <c r="D18" s="28">
        <v>140029</v>
      </c>
      <c r="E18" s="53">
        <v>1</v>
      </c>
      <c r="F18" s="65">
        <f>+F17</f>
        <v>3</v>
      </c>
      <c r="G18" s="84">
        <f>+D18*F18</f>
        <v>420087</v>
      </c>
      <c r="H18" s="8"/>
    </row>
    <row r="19" spans="1:8" ht="16.5">
      <c r="A19" s="78"/>
      <c r="B19" s="22"/>
      <c r="C19" s="22"/>
      <c r="D19" s="135" t="s">
        <v>31</v>
      </c>
      <c r="E19" s="135"/>
      <c r="F19" s="135"/>
      <c r="G19" s="51">
        <f>SUM(G16:G18)</f>
        <v>1560087</v>
      </c>
      <c r="H19" s="8"/>
    </row>
    <row r="20" spans="1:8" ht="11.25" customHeight="1">
      <c r="A20" s="78"/>
      <c r="B20" s="22"/>
      <c r="C20" s="22"/>
      <c r="D20" s="23"/>
      <c r="E20" s="24"/>
      <c r="F20" s="25"/>
      <c r="G20" s="85"/>
      <c r="H20" s="8"/>
    </row>
    <row r="21" spans="1:8" ht="16.5">
      <c r="A21" s="70">
        <v>3</v>
      </c>
      <c r="B21" s="61" t="s">
        <v>2</v>
      </c>
      <c r="C21" s="86"/>
      <c r="D21" s="62"/>
      <c r="E21" s="61"/>
      <c r="F21" s="63"/>
      <c r="G21" s="87"/>
      <c r="H21" s="8"/>
    </row>
    <row r="22" spans="1:8" ht="36" customHeight="1">
      <c r="A22" s="82"/>
      <c r="B22" s="39" t="s">
        <v>32</v>
      </c>
      <c r="C22" s="39" t="s">
        <v>20</v>
      </c>
      <c r="D22" s="39" t="s">
        <v>3</v>
      </c>
      <c r="E22" s="39"/>
      <c r="F22" s="39"/>
      <c r="G22" s="74" t="s">
        <v>22</v>
      </c>
      <c r="H22" s="8"/>
    </row>
    <row r="23" spans="1:8" ht="16.5" customHeight="1">
      <c r="A23" s="83">
        <v>3.1</v>
      </c>
      <c r="B23" s="58"/>
      <c r="C23" s="58" t="s">
        <v>4</v>
      </c>
      <c r="D23" s="59">
        <v>0.0025</v>
      </c>
      <c r="E23" s="58"/>
      <c r="F23" s="60"/>
      <c r="G23" s="88">
        <f aca="true" t="shared" si="0" ref="G23:G29">+D23*$G$32</f>
        <v>63828.94793926246</v>
      </c>
      <c r="H23" s="8"/>
    </row>
    <row r="24" spans="1:8" ht="16.5" customHeight="1">
      <c r="A24" s="83">
        <v>3.2</v>
      </c>
      <c r="B24" s="15"/>
      <c r="C24" s="15" t="s">
        <v>5</v>
      </c>
      <c r="D24" s="19">
        <v>0.1</v>
      </c>
      <c r="E24" s="15"/>
      <c r="F24" s="16"/>
      <c r="G24" s="89">
        <f t="shared" si="0"/>
        <v>2553157.917570499</v>
      </c>
      <c r="H24" s="8"/>
    </row>
    <row r="25" spans="1:8" ht="16.5" customHeight="1">
      <c r="A25" s="83">
        <v>3.3</v>
      </c>
      <c r="B25" s="15"/>
      <c r="C25" s="15" t="s">
        <v>11</v>
      </c>
      <c r="D25" s="19">
        <v>0.025</v>
      </c>
      <c r="E25" s="15"/>
      <c r="F25" s="16"/>
      <c r="G25" s="89">
        <f t="shared" si="0"/>
        <v>638289.4793926247</v>
      </c>
      <c r="H25" s="8"/>
    </row>
    <row r="26" spans="1:8" ht="16.5" customHeight="1">
      <c r="A26" s="83">
        <v>3.4</v>
      </c>
      <c r="B26" s="15"/>
      <c r="C26" s="15" t="s">
        <v>6</v>
      </c>
      <c r="D26" s="19">
        <v>0.006</v>
      </c>
      <c r="E26" s="15"/>
      <c r="F26" s="16"/>
      <c r="G26" s="89">
        <f t="shared" si="0"/>
        <v>153189.47505422993</v>
      </c>
      <c r="H26" s="8"/>
    </row>
    <row r="27" spans="1:8" ht="16.5" customHeight="1">
      <c r="A27" s="83">
        <v>3.5</v>
      </c>
      <c r="B27" s="15"/>
      <c r="C27" s="15" t="s">
        <v>7</v>
      </c>
      <c r="D27" s="19">
        <v>0.005</v>
      </c>
      <c r="E27" s="15"/>
      <c r="F27" s="16"/>
      <c r="G27" s="89">
        <f t="shared" si="0"/>
        <v>127657.89587852493</v>
      </c>
      <c r="H27" s="8"/>
    </row>
    <row r="28" spans="1:10" ht="16.5" customHeight="1">
      <c r="A28" s="83">
        <v>3.6</v>
      </c>
      <c r="B28" s="15"/>
      <c r="C28" s="15" t="s">
        <v>8</v>
      </c>
      <c r="D28" s="19">
        <v>0.01</v>
      </c>
      <c r="E28" s="15"/>
      <c r="F28" s="16"/>
      <c r="G28" s="89">
        <f t="shared" si="0"/>
        <v>255315.79175704985</v>
      </c>
      <c r="H28" s="8"/>
      <c r="J28" s="11"/>
    </row>
    <row r="29" spans="1:10" ht="16.5" customHeight="1">
      <c r="A29" s="83">
        <v>3.7</v>
      </c>
      <c r="B29" s="15"/>
      <c r="C29" s="15" t="s">
        <v>9</v>
      </c>
      <c r="D29" s="19">
        <v>0.16</v>
      </c>
      <c r="E29" s="15"/>
      <c r="F29" s="16"/>
      <c r="G29" s="89">
        <f t="shared" si="0"/>
        <v>4085052.6681127977</v>
      </c>
      <c r="H29" s="8"/>
      <c r="I29" s="10"/>
      <c r="J29" s="11"/>
    </row>
    <row r="30" spans="1:9" ht="16.5" customHeight="1">
      <c r="A30" s="83"/>
      <c r="B30" s="15"/>
      <c r="C30" s="15" t="s">
        <v>10</v>
      </c>
      <c r="D30" s="19">
        <f>SUM(D23:D29)</f>
        <v>0.3085</v>
      </c>
      <c r="E30" s="146" t="s">
        <v>33</v>
      </c>
      <c r="F30" s="147"/>
      <c r="G30" s="77">
        <f>(1/(1-D30)-1)*(G19+G12)</f>
        <v>7876492.175704988</v>
      </c>
      <c r="H30" s="8"/>
      <c r="I30" s="12"/>
    </row>
    <row r="31" spans="1:8" ht="16.5">
      <c r="A31" s="78"/>
      <c r="B31" s="22"/>
      <c r="C31" s="22"/>
      <c r="D31" s="23"/>
      <c r="E31" s="24"/>
      <c r="F31" s="25"/>
      <c r="G31" s="90"/>
      <c r="H31" s="8"/>
    </row>
    <row r="32" spans="1:10" ht="21" customHeight="1" thickBot="1">
      <c r="A32" s="91"/>
      <c r="B32" s="92"/>
      <c r="C32" s="92"/>
      <c r="D32" s="92"/>
      <c r="E32" s="148" t="s">
        <v>34</v>
      </c>
      <c r="F32" s="149"/>
      <c r="G32" s="93">
        <f>+G12+G19+G30</f>
        <v>25531579.175704986</v>
      </c>
      <c r="H32" s="9"/>
      <c r="I32" s="30"/>
      <c r="J32" s="4"/>
    </row>
    <row r="33" spans="1:10" ht="21" customHeight="1">
      <c r="A33" s="6"/>
      <c r="B33" s="24"/>
      <c r="C33" s="24"/>
      <c r="D33" s="24"/>
      <c r="E33" s="94"/>
      <c r="F33" s="94"/>
      <c r="G33" s="96"/>
      <c r="H33" s="9"/>
      <c r="I33" s="30"/>
      <c r="J33" s="4"/>
    </row>
    <row r="34" spans="1:10" ht="21" customHeight="1">
      <c r="A34" s="6"/>
      <c r="B34" s="95"/>
      <c r="C34" s="95"/>
      <c r="D34" s="24"/>
      <c r="E34" s="94"/>
      <c r="F34" s="94"/>
      <c r="G34" s="96"/>
      <c r="H34" s="9"/>
      <c r="I34" s="30"/>
      <c r="J34" s="4"/>
    </row>
    <row r="35" spans="1:10" ht="21" customHeight="1">
      <c r="A35" s="6"/>
      <c r="B35" s="150" t="s">
        <v>37</v>
      </c>
      <c r="C35" s="150"/>
      <c r="D35" s="24"/>
      <c r="E35" s="94"/>
      <c r="F35" s="94"/>
      <c r="G35" s="96"/>
      <c r="H35" s="9"/>
      <c r="I35" s="30"/>
      <c r="J35" s="4"/>
    </row>
    <row r="36" spans="1:10" ht="21" customHeight="1">
      <c r="A36" s="6"/>
      <c r="B36" s="24" t="s">
        <v>38</v>
      </c>
      <c r="C36" s="24"/>
      <c r="D36" s="24"/>
      <c r="E36" s="94"/>
      <c r="F36" s="94"/>
      <c r="G36" s="96"/>
      <c r="H36" s="9"/>
      <c r="I36" s="30"/>
      <c r="J36" s="4"/>
    </row>
    <row r="37" spans="1:10" ht="21.75" customHeight="1">
      <c r="A37" s="2"/>
      <c r="B37" s="24" t="s">
        <v>39</v>
      </c>
      <c r="C37" s="24"/>
      <c r="D37" s="24"/>
      <c r="E37" s="24"/>
      <c r="F37" s="24"/>
      <c r="G37" s="25"/>
      <c r="H37" s="9"/>
      <c r="I37" s="10"/>
      <c r="J37" s="4"/>
    </row>
    <row r="38" spans="2:8" ht="45.75" customHeight="1">
      <c r="B38" s="27"/>
      <c r="C38" s="27"/>
      <c r="D38" s="27"/>
      <c r="E38" s="27"/>
      <c r="F38" s="27"/>
      <c r="G38" s="27"/>
      <c r="H38" s="6"/>
    </row>
  </sheetData>
  <sheetProtection/>
  <mergeCells count="10">
    <mergeCell ref="D19:F19"/>
    <mergeCell ref="E30:F30"/>
    <mergeCell ref="E32:F32"/>
    <mergeCell ref="B35:C35"/>
    <mergeCell ref="B1:G1"/>
    <mergeCell ref="B2:G2"/>
    <mergeCell ref="B5:G5"/>
    <mergeCell ref="D10:F10"/>
    <mergeCell ref="D11:F11"/>
    <mergeCell ref="D12:F12"/>
  </mergeCells>
  <printOptions horizontalCentered="1"/>
  <pageMargins left="0.5118110236220472" right="0.2362204724409449" top="0.32" bottom="0.38" header="0.31496062992125984" footer="0.38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2009-07-07T13:21:52Z</cp:lastPrinted>
  <dcterms:created xsi:type="dcterms:W3CDTF">2006-09-12T12:46:56Z</dcterms:created>
  <dcterms:modified xsi:type="dcterms:W3CDTF">2021-11-10T23:24:28Z</dcterms:modified>
  <cp:category/>
  <cp:version/>
  <cp:contentType/>
  <cp:contentStatus/>
</cp:coreProperties>
</file>